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/>
  <mc:AlternateContent xmlns:mc="http://schemas.openxmlformats.org/markup-compatibility/2006">
    <mc:Choice Requires="x15">
      <x15ac:absPath xmlns:x15ac="http://schemas.microsoft.com/office/spreadsheetml/2010/11/ac" url="https://treesforall.sharepoint.com/sites/MarketingCommunicatie/Documenten/Website/Content nieuwe website/3. Voor bedrijven/"/>
    </mc:Choice>
  </mc:AlternateContent>
  <xr:revisionPtr revIDLastSave="1" documentId="8_{25EBF415-F1D4-4283-BE5D-25195D28217D}" xr6:coauthVersionLast="47" xr6:coauthVersionMax="47" xr10:uidLastSave="{E6AB7911-37DF-431C-A53B-9BB29D196E69}"/>
  <bookViews>
    <workbookView xWindow="-108" yWindow="-108" windowWidth="23256" windowHeight="12576" xr2:uid="{00000000-000D-0000-FFFF-FFFF00000000}"/>
  </bookViews>
  <sheets>
    <sheet name="Berekening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9" i="1" l="1"/>
  <c r="F3" i="1"/>
  <c r="F33" i="1"/>
  <c r="F4" i="1" l="1"/>
  <c r="F5" i="1"/>
  <c r="F40" i="1"/>
  <c r="F16" i="1"/>
  <c r="F70" i="1"/>
  <c r="F67" i="1"/>
  <c r="F54" i="1"/>
  <c r="F53" i="1"/>
  <c r="F52" i="1"/>
  <c r="F51" i="1"/>
  <c r="F50" i="1"/>
  <c r="F27" i="1"/>
  <c r="F28" i="1"/>
  <c r="F29" i="1"/>
  <c r="F73" i="1"/>
  <c r="F46" i="1"/>
  <c r="F45" i="1"/>
  <c r="F44" i="1"/>
  <c r="F43" i="1"/>
  <c r="F42" i="1"/>
  <c r="F41" i="1"/>
  <c r="F39" i="1"/>
  <c r="F38" i="1"/>
  <c r="F37" i="1"/>
  <c r="F36" i="1"/>
  <c r="F21" i="1"/>
  <c r="F22" i="1"/>
  <c r="F19" i="1"/>
  <c r="F15" i="1"/>
  <c r="F13" i="1"/>
  <c r="F60" i="1" l="1"/>
  <c r="F64" i="1"/>
  <c r="F65" i="1"/>
  <c r="F66" i="1"/>
  <c r="F68" i="1"/>
  <c r="F71" i="1"/>
  <c r="F72" i="1"/>
  <c r="F25" i="1"/>
  <c r="F32" i="1"/>
  <c r="F31" i="1"/>
  <c r="F30" i="1"/>
  <c r="F26" i="1"/>
  <c r="F24" i="1"/>
  <c r="F49" i="1"/>
  <c r="F48" i="1"/>
  <c r="F18" i="1"/>
  <c r="F20" i="1"/>
  <c r="F8" i="1" l="1"/>
  <c r="F62" i="1" l="1"/>
  <c r="F63" i="1"/>
  <c r="F61" i="1"/>
  <c r="F9" i="1" l="1"/>
  <c r="F56" i="1" l="1"/>
  <c r="F81" i="1" l="1"/>
  <c r="F80" i="1" l="1"/>
  <c r="F58" i="1"/>
  <c r="F57" i="1"/>
  <c r="F55" i="1"/>
  <c r="F17" i="1"/>
  <c r="F14" i="1"/>
  <c r="F12" i="1"/>
  <c r="F7" i="1"/>
  <c r="F6" i="1"/>
  <c r="F82" i="1"/>
  <c r="F84" i="1" l="1"/>
  <c r="F86" i="1" s="1"/>
</calcChain>
</file>

<file path=xl/sharedStrings.xml><?xml version="1.0" encoding="utf-8"?>
<sst xmlns="http://schemas.openxmlformats.org/spreadsheetml/2006/main" count="225" uniqueCount="80">
  <si>
    <t>Soort gebruik</t>
  </si>
  <si>
    <t>Aantal</t>
  </si>
  <si>
    <t>Eenheid</t>
  </si>
  <si>
    <t>CO2-emissiefactor</t>
  </si>
  <si>
    <t xml:space="preserve">Ton CO2 </t>
  </si>
  <si>
    <t>Energieverbruik gebouwen/processen</t>
  </si>
  <si>
    <t>Aardgas</t>
  </si>
  <si>
    <t>[m³]</t>
  </si>
  <si>
    <t>[kg CO2/m³]</t>
  </si>
  <si>
    <t xml:space="preserve">Diesel </t>
  </si>
  <si>
    <t>[l]</t>
  </si>
  <si>
    <t>[kg CO2/l]</t>
  </si>
  <si>
    <t>Biodiesel (HVO)</t>
  </si>
  <si>
    <t>Grijze stroom</t>
  </si>
  <si>
    <t>[kWh]</t>
  </si>
  <si>
    <t>[kg CO2/kWh]</t>
  </si>
  <si>
    <t>Elektriciteit (groen)</t>
  </si>
  <si>
    <t>Propaan</t>
  </si>
  <si>
    <t>Biomassa</t>
  </si>
  <si>
    <t>Zakelijk verkeer</t>
  </si>
  <si>
    <t>Auto</t>
  </si>
  <si>
    <t>Benzine</t>
  </si>
  <si>
    <t>[voertuig km]</t>
  </si>
  <si>
    <t>[kg CO2/pkm]</t>
  </si>
  <si>
    <t>Benzine (hybride)</t>
  </si>
  <si>
    <t>Diesel</t>
  </si>
  <si>
    <t>Diesel (hybride)</t>
  </si>
  <si>
    <t>LPG</t>
  </si>
  <si>
    <t>Aardgas / CNG (middel)</t>
  </si>
  <si>
    <t>Waterstof (grijze stroom)</t>
  </si>
  <si>
    <t>Waterstof (groene stroom)</t>
  </si>
  <si>
    <t>Elektrisch (grijze stroom)</t>
  </si>
  <si>
    <t>Elektrisch (stroom mix)</t>
  </si>
  <si>
    <t>Elektrisch (groene stroom)</t>
  </si>
  <si>
    <t>Fiets, Bus, en Trein</t>
  </si>
  <si>
    <t>Fiets (elektrisch; grijze stroom)</t>
  </si>
  <si>
    <t>Minibus (benzine)</t>
  </si>
  <si>
    <t>Openbaar busvervoer (onbekend)</t>
  </si>
  <si>
    <t>[reizigers km]</t>
  </si>
  <si>
    <t>Openbaar busvervoer diesel</t>
  </si>
  <si>
    <t>Openbaar busvervoer groengas</t>
  </si>
  <si>
    <t>Openbaar busvervoer waterstof (grijs)</t>
  </si>
  <si>
    <t>Openbaar busvervoer electrisch (groen)</t>
  </si>
  <si>
    <t>Openbaar treinvervoer NS</t>
  </si>
  <si>
    <t>Openbaar treinvervoer int'l</t>
  </si>
  <si>
    <t>Touringcar (diesel)</t>
  </si>
  <si>
    <t>Woon-werk verkeer</t>
  </si>
  <si>
    <t>Fiets (electrisch)</t>
  </si>
  <si>
    <t>Ferry</t>
  </si>
  <si>
    <t>Goederentransport</t>
  </si>
  <si>
    <t>Bulk/stuk bestelauto &gt; 2 ton</t>
  </si>
  <si>
    <t>[ton km] *</t>
  </si>
  <si>
    <t>[kg CO2/ptonkm]</t>
  </si>
  <si>
    <t>Bulk/stuk vrachtwagen &lt; 10 ton</t>
  </si>
  <si>
    <t>Bulk/stuk vrachtwagen 10-20 ton</t>
  </si>
  <si>
    <t>Bulk/stuk vrachtwagen &gt; 20 ton + aanh.</t>
  </si>
  <si>
    <t>Bulk/stuk trein Diesel</t>
  </si>
  <si>
    <t>Bulk/stuk binnenvaart (middel)</t>
  </si>
  <si>
    <t>Bulk/stuk zeevaart (middel)</t>
  </si>
  <si>
    <t>Bulk/stuk luchtvaart (lange afstand)</t>
  </si>
  <si>
    <t>Container vrachtwagen &gt; 20 ton</t>
  </si>
  <si>
    <t>Container vrachtwagen &gt; 20 ton + aanh.</t>
  </si>
  <si>
    <t>Container vrachtwagen LZV</t>
  </si>
  <si>
    <t>Container trein diesel</t>
  </si>
  <si>
    <t>Container binnenvaart (middel 208 TUE)</t>
  </si>
  <si>
    <t>Container zeevaart (middel 10,000 TUE)</t>
  </si>
  <si>
    <t xml:space="preserve">* Een tonkilometer is 1 ton goederen dat 1 km in een transportmiddel aflegt. De CO2-emissie is het aantal tonkilometers x de CO2-emissiefactor. </t>
  </si>
  <si>
    <t>Vliegen vertrek NW EU</t>
  </si>
  <si>
    <t>Bestemming</t>
  </si>
  <si>
    <t>Bereken de uitstoot van jouw vlucht met onze online CO2 calculator</t>
  </si>
  <si>
    <t>Vliegreizen reizigers regionaal</t>
  </si>
  <si>
    <t>[kg CO2/km]</t>
  </si>
  <si>
    <t>Vliegreizen reizigers continentaal</t>
  </si>
  <si>
    <t>Vliegreizen reizigers intercontinentaal</t>
  </si>
  <si>
    <t>Totaal</t>
  </si>
  <si>
    <t>ton CO2</t>
  </si>
  <si>
    <t>Prijs / ton CO2</t>
  </si>
  <si>
    <t>Kosten CO2-compensatie</t>
  </si>
  <si>
    <t>Euro totaal</t>
  </si>
  <si>
    <t>Direct compenseren bij Trees for All? Vul het totaal aantal ton CO2 in op onze website via deze link en start met compenseren.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</si>
</sst>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€&quot;\ #,##0.0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sz val="12"/>
      <color rgb="FF97BF0D"/>
      <name val="Calibri"/>
      <family val="2"/>
      <scheme val="minor"/>
    </font>
    <font>
      <sz val="12"/>
      <color rgb="FF97BF0D"/>
      <name val="Tahoma"/>
      <family val="2"/>
    </font>
    <font>
      <b/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b/>
      <u/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color rgb="FFC9C3C3"/>
      <name val="Calibri"/>
      <family val="2"/>
      <scheme val="minor"/>
    </font>
    <font>
      <b/>
      <sz val="11"/>
      <color theme="0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rgb="FF307BE6"/>
        <bgColor indexed="60"/>
      </patternFill>
    </fill>
    <fill>
      <patternFill patternType="solid">
        <fgColor rgb="FF307BE6"/>
        <bgColor indexed="64"/>
      </patternFill>
    </fill>
    <fill>
      <patternFill patternType="solid">
        <fgColor theme="0"/>
        <bgColor indexed="39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rgb="FF24B964"/>
        <bgColor indexed="34"/>
      </patternFill>
    </fill>
    <fill>
      <patternFill patternType="solid">
        <fgColor rgb="FF24B964"/>
        <bgColor indexed="39"/>
      </patternFill>
    </fill>
    <fill>
      <patternFill patternType="solid">
        <fgColor rgb="FF24B964"/>
        <bgColor indexed="60"/>
      </patternFill>
    </fill>
    <fill>
      <patternFill patternType="solid">
        <fgColor rgb="FFC9C3C3"/>
        <bgColor indexed="34"/>
      </patternFill>
    </fill>
    <fill>
      <patternFill patternType="solid">
        <fgColor rgb="FFC9C3C3"/>
        <bgColor indexed="39"/>
      </patternFill>
    </fill>
    <fill>
      <patternFill patternType="solid">
        <fgColor rgb="FFF19B0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/>
      <diagonal/>
    </border>
    <border>
      <left style="thin">
        <color theme="4" tint="0.499984740745262"/>
      </left>
      <right style="thin">
        <color theme="4" tint="0.499984740745262"/>
      </right>
      <top/>
      <bottom/>
      <diagonal/>
    </border>
    <border>
      <left/>
      <right style="thin">
        <color theme="4" tint="0.499984740745262"/>
      </right>
      <top/>
      <bottom/>
      <diagonal/>
    </border>
    <border>
      <left style="thin">
        <color rgb="FFC9C3C3"/>
      </left>
      <right style="thin">
        <color rgb="FFC9C3C3"/>
      </right>
      <top style="thin">
        <color rgb="FFC9C3C3"/>
      </top>
      <bottom style="thin">
        <color rgb="FFC9C3C3"/>
      </bottom>
      <diagonal/>
    </border>
    <border>
      <left/>
      <right style="thin">
        <color rgb="FFC9C3C3"/>
      </right>
      <top/>
      <bottom/>
      <diagonal/>
    </border>
    <border>
      <left/>
      <right style="thin">
        <color rgb="FFC9C3C3"/>
      </right>
      <top style="thin">
        <color rgb="FFC9C3C3"/>
      </top>
      <bottom/>
      <diagonal/>
    </border>
    <border>
      <left style="thin">
        <color rgb="FFC9C3C3"/>
      </left>
      <right/>
      <top style="thin">
        <color rgb="FFC9C3C3"/>
      </top>
      <bottom/>
      <diagonal/>
    </border>
    <border>
      <left style="thin">
        <color rgb="FFC9C3C3"/>
      </left>
      <right/>
      <top/>
      <bottom/>
      <diagonal/>
    </border>
  </borders>
  <cellStyleXfs count="8">
    <xf numFmtId="0" fontId="0" fillId="0" borderId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9" fillId="0" borderId="0" applyNumberFormat="0" applyFill="0" applyBorder="0" applyAlignment="0" applyProtection="0"/>
  </cellStyleXfs>
  <cellXfs count="75">
    <xf numFmtId="0" fontId="3" fillId="0" borderId="0" xfId="0" applyFont="1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wrapText="1"/>
    </xf>
    <xf numFmtId="2" fontId="5" fillId="0" borderId="0" xfId="0" applyNumberFormat="1" applyFont="1"/>
    <xf numFmtId="0" fontId="12" fillId="0" borderId="0" xfId="3" applyFont="1" applyFill="1" applyBorder="1"/>
    <xf numFmtId="0" fontId="11" fillId="0" borderId="0" xfId="3" applyFont="1" applyFill="1" applyBorder="1"/>
    <xf numFmtId="2" fontId="12" fillId="0" borderId="0" xfId="3" applyNumberFormat="1" applyFont="1" applyFill="1" applyBorder="1"/>
    <xf numFmtId="0" fontId="13" fillId="0" borderId="0" xfId="3" applyFont="1" applyFill="1" applyBorder="1"/>
    <xf numFmtId="0" fontId="7" fillId="0" borderId="0" xfId="3" applyFill="1" applyBorder="1"/>
    <xf numFmtId="164" fontId="7" fillId="0" borderId="0" xfId="3" applyNumberFormat="1" applyFill="1" applyBorder="1"/>
    <xf numFmtId="2" fontId="7" fillId="0" borderId="0" xfId="3" applyNumberFormat="1" applyFill="1" applyBorder="1"/>
    <xf numFmtId="2" fontId="11" fillId="0" borderId="0" xfId="3" applyNumberFormat="1" applyFont="1" applyFill="1" applyBorder="1"/>
    <xf numFmtId="165" fontId="7" fillId="0" borderId="0" xfId="3" applyNumberFormat="1" applyFill="1" applyBorder="1" applyAlignment="1">
      <alignment horizontal="left"/>
    </xf>
    <xf numFmtId="0" fontId="7" fillId="0" borderId="0" xfId="2" applyFill="1" applyBorder="1"/>
    <xf numFmtId="3" fontId="3" fillId="0" borderId="0" xfId="0" applyNumberFormat="1" applyFont="1"/>
    <xf numFmtId="2" fontId="14" fillId="0" borderId="0" xfId="2" applyNumberFormat="1" applyFont="1" applyFill="1" applyBorder="1"/>
    <xf numFmtId="0" fontId="18" fillId="5" borderId="4" xfId="4" applyFont="1" applyFill="1" applyBorder="1" applyAlignment="1">
      <alignment textRotation="45" wrapText="1"/>
    </xf>
    <xf numFmtId="2" fontId="12" fillId="6" borderId="0" xfId="3" applyNumberFormat="1" applyFont="1" applyFill="1" applyBorder="1"/>
    <xf numFmtId="0" fontId="12" fillId="6" borderId="0" xfId="3" applyFont="1" applyFill="1" applyBorder="1"/>
    <xf numFmtId="0" fontId="11" fillId="6" borderId="0" xfId="3" applyFont="1" applyFill="1" applyBorder="1"/>
    <xf numFmtId="0" fontId="7" fillId="6" borderId="0" xfId="3" applyFill="1" applyBorder="1"/>
    <xf numFmtId="0" fontId="16" fillId="6" borderId="0" xfId="3" applyFont="1" applyFill="1" applyBorder="1" applyAlignment="1">
      <alignment horizontal="center"/>
    </xf>
    <xf numFmtId="165" fontId="16" fillId="6" borderId="0" xfId="3" applyNumberFormat="1" applyFont="1" applyFill="1" applyBorder="1" applyAlignment="1">
      <alignment horizontal="right"/>
    </xf>
    <xf numFmtId="2" fontId="11" fillId="6" borderId="0" xfId="3" applyNumberFormat="1" applyFont="1" applyFill="1" applyBorder="1"/>
    <xf numFmtId="0" fontId="25" fillId="7" borderId="0" xfId="0" applyFont="1" applyFill="1"/>
    <xf numFmtId="0" fontId="28" fillId="9" borderId="7" xfId="1" applyFont="1" applyFill="1" applyBorder="1"/>
    <xf numFmtId="0" fontId="2" fillId="9" borderId="7" xfId="2" applyFont="1" applyFill="1" applyBorder="1"/>
    <xf numFmtId="2" fontId="24" fillId="9" borderId="7" xfId="2" applyNumberFormat="1" applyFont="1" applyFill="1" applyBorder="1"/>
    <xf numFmtId="0" fontId="2" fillId="9" borderId="7" xfId="1" applyFont="1" applyFill="1" applyBorder="1"/>
    <xf numFmtId="2" fontId="2" fillId="9" borderId="7" xfId="1" applyNumberFormat="1" applyFont="1" applyFill="1" applyBorder="1"/>
    <xf numFmtId="0" fontId="2" fillId="10" borderId="7" xfId="1" applyFont="1" applyFill="1" applyBorder="1"/>
    <xf numFmtId="2" fontId="27" fillId="7" borderId="9" xfId="0" applyNumberFormat="1" applyFont="1" applyFill="1" applyBorder="1"/>
    <xf numFmtId="2" fontId="27" fillId="7" borderId="8" xfId="0" applyNumberFormat="1" applyFont="1" applyFill="1" applyBorder="1"/>
    <xf numFmtId="0" fontId="26" fillId="7" borderId="10" xfId="0" applyFont="1" applyFill="1" applyBorder="1"/>
    <xf numFmtId="0" fontId="25" fillId="7" borderId="11" xfId="0" applyFont="1" applyFill="1" applyBorder="1"/>
    <xf numFmtId="0" fontId="2" fillId="10" borderId="0" xfId="2" applyFont="1" applyFill="1" applyBorder="1"/>
    <xf numFmtId="2" fontId="24" fillId="9" borderId="0" xfId="2" applyNumberFormat="1" applyFont="1" applyFill="1" applyBorder="1"/>
    <xf numFmtId="0" fontId="2" fillId="10" borderId="7" xfId="2" applyFont="1" applyFill="1" applyBorder="1" applyAlignment="1">
      <alignment wrapText="1"/>
    </xf>
    <xf numFmtId="0" fontId="2" fillId="10" borderId="7" xfId="2" applyFont="1" applyFill="1" applyBorder="1"/>
    <xf numFmtId="2" fontId="24" fillId="7" borderId="0" xfId="6" applyNumberFormat="1" applyFont="1" applyFill="1" applyBorder="1" applyAlignment="1">
      <alignment wrapText="1"/>
    </xf>
    <xf numFmtId="0" fontId="2" fillId="10" borderId="0" xfId="2" applyFont="1" applyFill="1" applyBorder="1" applyAlignment="1">
      <alignment wrapText="1"/>
    </xf>
    <xf numFmtId="0" fontId="2" fillId="10" borderId="0" xfId="1" applyFont="1" applyFill="1" applyBorder="1"/>
    <xf numFmtId="0" fontId="2" fillId="8" borderId="0" xfId="5" applyFont="1" applyFill="1" applyBorder="1"/>
    <xf numFmtId="0" fontId="22" fillId="7" borderId="0" xfId="6" applyFont="1" applyFill="1" applyBorder="1" applyAlignment="1">
      <alignment wrapText="1"/>
    </xf>
    <xf numFmtId="0" fontId="22" fillId="8" borderId="0" xfId="6" applyFont="1" applyFill="1" applyBorder="1" applyAlignment="1">
      <alignment wrapText="1"/>
    </xf>
    <xf numFmtId="0" fontId="17" fillId="11" borderId="8" xfId="5" applyFont="1" applyFill="1" applyBorder="1" applyAlignment="1">
      <alignment wrapText="1"/>
    </xf>
    <xf numFmtId="0" fontId="9" fillId="12" borderId="6" xfId="5" applyFill="1" applyBorder="1"/>
    <xf numFmtId="0" fontId="9" fillId="11" borderId="5" xfId="5" applyFill="1" applyBorder="1"/>
    <xf numFmtId="0" fontId="9" fillId="12" borderId="5" xfId="5" applyFill="1" applyBorder="1"/>
    <xf numFmtId="2" fontId="9" fillId="12" borderId="5" xfId="5" applyNumberFormat="1" applyFill="1" applyBorder="1"/>
    <xf numFmtId="2" fontId="18" fillId="13" borderId="4" xfId="4" applyNumberFormat="1" applyFont="1" applyFill="1" applyBorder="1" applyAlignment="1">
      <alignment textRotation="45" wrapText="1"/>
    </xf>
    <xf numFmtId="0" fontId="17" fillId="11" borderId="0" xfId="5" applyFont="1" applyFill="1" applyBorder="1"/>
    <xf numFmtId="0" fontId="9" fillId="12" borderId="0" xfId="5" applyFill="1" applyBorder="1"/>
    <xf numFmtId="2" fontId="14" fillId="12" borderId="0" xfId="5" applyNumberFormat="1" applyFont="1" applyFill="1" applyBorder="1"/>
    <xf numFmtId="0" fontId="23" fillId="11" borderId="0" xfId="6" applyFont="1" applyFill="1" applyBorder="1"/>
    <xf numFmtId="0" fontId="10" fillId="12" borderId="0" xfId="6" applyFill="1" applyBorder="1" applyAlignment="1">
      <alignment wrapText="1"/>
    </xf>
    <xf numFmtId="2" fontId="14" fillId="12" borderId="0" xfId="6" applyNumberFormat="1" applyFont="1" applyFill="1" applyBorder="1" applyAlignment="1">
      <alignment wrapText="1"/>
    </xf>
    <xf numFmtId="0" fontId="22" fillId="12" borderId="0" xfId="6" applyFont="1" applyFill="1" applyBorder="1" applyAlignment="1">
      <alignment wrapText="1"/>
    </xf>
    <xf numFmtId="0" fontId="5" fillId="12" borderId="0" xfId="0" applyFont="1" applyFill="1"/>
    <xf numFmtId="2" fontId="15" fillId="12" borderId="0" xfId="0" applyNumberFormat="1" applyFont="1" applyFill="1"/>
    <xf numFmtId="0" fontId="16" fillId="11" borderId="0" xfId="5" applyFont="1" applyFill="1" applyBorder="1"/>
    <xf numFmtId="0" fontId="22" fillId="14" borderId="7" xfId="6" applyFont="1" applyFill="1" applyBorder="1" applyAlignment="1">
      <alignment wrapText="1"/>
    </xf>
    <xf numFmtId="0" fontId="22" fillId="15" borderId="7" xfId="6" applyFont="1" applyFill="1" applyBorder="1" applyAlignment="1">
      <alignment wrapText="1"/>
    </xf>
    <xf numFmtId="2" fontId="24" fillId="15" borderId="7" xfId="6" applyNumberFormat="1" applyFont="1" applyFill="1" applyBorder="1" applyAlignment="1">
      <alignment wrapText="1"/>
    </xf>
    <xf numFmtId="0" fontId="21" fillId="16" borderId="0" xfId="7" applyFont="1" applyFill="1" applyAlignment="1">
      <alignment horizontal="left"/>
    </xf>
    <xf numFmtId="0" fontId="29" fillId="16" borderId="0" xfId="0" applyFont="1" applyFill="1"/>
    <xf numFmtId="2" fontId="29" fillId="16" borderId="0" xfId="0" applyNumberFormat="1" applyFont="1" applyFill="1"/>
    <xf numFmtId="0" fontId="1" fillId="9" borderId="7" xfId="2" applyFont="1" applyFill="1" applyBorder="1"/>
    <xf numFmtId="165" fontId="12" fillId="0" borderId="0" xfId="3" applyNumberFormat="1" applyFont="1" applyFill="1" applyBorder="1" applyAlignment="1">
      <alignment horizontal="left"/>
    </xf>
    <xf numFmtId="0" fontId="20" fillId="0" borderId="0" xfId="0" applyFont="1"/>
    <xf numFmtId="0" fontId="3" fillId="0" borderId="0" xfId="0" applyFont="1"/>
    <xf numFmtId="0" fontId="10" fillId="11" borderId="0" xfId="6" applyFill="1" applyBorder="1" applyAlignment="1">
      <alignment wrapText="1"/>
    </xf>
    <xf numFmtId="0" fontId="22" fillId="11" borderId="0" xfId="6" applyFont="1" applyFill="1" applyBorder="1" applyAlignment="1">
      <alignment wrapText="1"/>
    </xf>
    <xf numFmtId="0" fontId="21" fillId="14" borderId="7" xfId="7" applyFont="1" applyFill="1" applyBorder="1" applyAlignment="1">
      <alignment wrapText="1"/>
    </xf>
  </cellXfs>
  <cellStyles count="8">
    <cellStyle name="20% - Accent1" xfId="1" builtinId="30"/>
    <cellStyle name="Accent1" xfId="2" builtinId="29"/>
    <cellStyle name="Accent2" xfId="3" builtinId="33"/>
    <cellStyle name="Hyperlink" xfId="7" builtinId="8"/>
    <cellStyle name="Kop 1" xfId="4" builtinId="16"/>
    <cellStyle name="Kop 2" xfId="5" builtinId="17"/>
    <cellStyle name="Kop 3" xfId="6" builtinId="18"/>
    <cellStyle name="Standaard" xfId="0" builtinId="0"/>
  </cellStyles>
  <dxfs count="0"/>
  <tableStyles count="0" defaultTableStyle="TableStyleMedium9" defaultPivotStyle="PivotStyleLight16"/>
  <colors>
    <mruColors>
      <color rgb="FFF19B0F"/>
      <color rgb="FF307BE6"/>
      <color rgb="FFC9C3C3"/>
      <color rgb="FF24B964"/>
      <color rgb="FF3A4147"/>
      <color rgb="FF009EE0"/>
      <color rgb="FF97BF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636586</xdr:colOff>
      <xdr:row>0</xdr:row>
      <xdr:rowOff>703262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4B03AEF-3315-4EAD-A752-4EB4CB593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35316" cy="690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eesforall.nl/forms/compenseer-co2-uitstoot-zakelijk/" TargetMode="External"/><Relationship Id="rId1" Type="http://schemas.openxmlformats.org/officeDocument/2006/relationships/hyperlink" Target="https://treesforall.nl/forms/compenseer-zakelijke-vliegreis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1"/>
  <sheetViews>
    <sheetView tabSelected="1" topLeftCell="A40" zoomScaleNormal="100" workbookViewId="0">
      <selection activeCell="B92" sqref="B92"/>
    </sheetView>
  </sheetViews>
  <sheetFormatPr defaultColWidth="8.77734375" defaultRowHeight="13.2" x14ac:dyDescent="0.25"/>
  <cols>
    <col min="1" max="1" width="40.21875" style="1" customWidth="1"/>
    <col min="2" max="3" width="14.77734375" style="1" customWidth="1"/>
    <col min="4" max="4" width="9" style="1" customWidth="1"/>
    <col min="5" max="5" width="18" style="1" customWidth="1"/>
    <col min="6" max="6" width="29.77734375" style="4" customWidth="1"/>
    <col min="7" max="16384" width="8.77734375" style="1"/>
  </cols>
  <sheetData>
    <row r="1" spans="1:6" s="2" customFormat="1" ht="104.25" customHeight="1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2</v>
      </c>
      <c r="F1" s="51" t="s">
        <v>4</v>
      </c>
    </row>
    <row r="2" spans="1:6" ht="34.799999999999997" x14ac:dyDescent="0.35">
      <c r="A2" s="46" t="s">
        <v>5</v>
      </c>
      <c r="B2" s="47"/>
      <c r="C2" s="48"/>
      <c r="D2" s="48"/>
      <c r="E2" s="49"/>
      <c r="F2" s="50"/>
    </row>
    <row r="3" spans="1:6" ht="15.6" x14ac:dyDescent="0.3">
      <c r="A3" s="27" t="s">
        <v>6</v>
      </c>
      <c r="B3" s="26"/>
      <c r="C3" s="68" t="s">
        <v>7</v>
      </c>
      <c r="D3" s="27">
        <v>2.085</v>
      </c>
      <c r="E3" s="27" t="s">
        <v>8</v>
      </c>
      <c r="F3" s="28">
        <f>SUM(B3*D3)/1000</f>
        <v>0</v>
      </c>
    </row>
    <row r="4" spans="1:6" ht="15.6" x14ac:dyDescent="0.3">
      <c r="A4" s="27" t="s">
        <v>9</v>
      </c>
      <c r="B4" s="29"/>
      <c r="C4" s="27" t="s">
        <v>10</v>
      </c>
      <c r="D4" s="27">
        <v>3.262</v>
      </c>
      <c r="E4" s="27" t="s">
        <v>11</v>
      </c>
      <c r="F4" s="28">
        <f>SUM(B4*D4)/1000</f>
        <v>0</v>
      </c>
    </row>
    <row r="5" spans="1:6" ht="15.6" x14ac:dyDescent="0.3">
      <c r="A5" s="27" t="s">
        <v>12</v>
      </c>
      <c r="B5" s="29"/>
      <c r="C5" s="27" t="s">
        <v>10</v>
      </c>
      <c r="D5" s="27">
        <v>0.314</v>
      </c>
      <c r="E5" s="27" t="s">
        <v>11</v>
      </c>
      <c r="F5" s="28">
        <f t="shared" ref="F5" si="0">SUM(B5*D5)/1000</f>
        <v>0</v>
      </c>
    </row>
    <row r="6" spans="1:6" ht="15.6" x14ac:dyDescent="0.3">
      <c r="A6" s="27" t="s">
        <v>13</v>
      </c>
      <c r="B6" s="29"/>
      <c r="C6" s="27" t="s">
        <v>14</v>
      </c>
      <c r="D6" s="27">
        <v>0.52300000000000002</v>
      </c>
      <c r="E6" s="27" t="s">
        <v>15</v>
      </c>
      <c r="F6" s="28">
        <f t="shared" ref="F6:F9" si="1">SUM(B6*D6)/1000</f>
        <v>0</v>
      </c>
    </row>
    <row r="7" spans="1:6" ht="15.6" x14ac:dyDescent="0.3">
      <c r="A7" s="27" t="s">
        <v>16</v>
      </c>
      <c r="B7" s="29"/>
      <c r="C7" s="27" t="s">
        <v>14</v>
      </c>
      <c r="D7" s="27">
        <v>0</v>
      </c>
      <c r="E7" s="27" t="s">
        <v>15</v>
      </c>
      <c r="F7" s="28">
        <f t="shared" si="1"/>
        <v>0</v>
      </c>
    </row>
    <row r="8" spans="1:6" ht="15.6" x14ac:dyDescent="0.3">
      <c r="A8" s="27" t="s">
        <v>17</v>
      </c>
      <c r="B8" s="29"/>
      <c r="C8" s="27" t="s">
        <v>10</v>
      </c>
      <c r="D8" s="27">
        <v>1.7250000000000001</v>
      </c>
      <c r="E8" s="27" t="s">
        <v>11</v>
      </c>
      <c r="F8" s="28">
        <f t="shared" si="1"/>
        <v>0</v>
      </c>
    </row>
    <row r="9" spans="1:6" ht="15.6" x14ac:dyDescent="0.3">
      <c r="A9" s="27" t="s">
        <v>18</v>
      </c>
      <c r="B9" s="29"/>
      <c r="C9" s="27" t="s">
        <v>14</v>
      </c>
      <c r="D9" s="27">
        <v>4.3999999999999997E-2</v>
      </c>
      <c r="E9" s="27" t="s">
        <v>15</v>
      </c>
      <c r="F9" s="28">
        <f t="shared" si="1"/>
        <v>0</v>
      </c>
    </row>
    <row r="10" spans="1:6" ht="17.399999999999999" x14ac:dyDescent="0.35">
      <c r="A10" s="52" t="s">
        <v>19</v>
      </c>
      <c r="B10" s="53"/>
      <c r="C10" s="53"/>
      <c r="D10" s="53"/>
      <c r="E10" s="53"/>
      <c r="F10" s="54"/>
    </row>
    <row r="11" spans="1:6" s="3" customFormat="1" ht="15.75" customHeight="1" x14ac:dyDescent="0.3">
      <c r="A11" s="55" t="s">
        <v>20</v>
      </c>
      <c r="B11" s="56"/>
      <c r="C11" s="72"/>
      <c r="D11" s="72"/>
      <c r="E11" s="56"/>
      <c r="F11" s="57"/>
    </row>
    <row r="12" spans="1:6" ht="15.6" x14ac:dyDescent="0.3">
      <c r="A12" s="27" t="s">
        <v>21</v>
      </c>
      <c r="B12" s="30"/>
      <c r="C12" s="27" t="s">
        <v>22</v>
      </c>
      <c r="D12" s="27">
        <v>0.20399999999999999</v>
      </c>
      <c r="E12" s="27" t="s">
        <v>23</v>
      </c>
      <c r="F12" s="28">
        <f t="shared" ref="F12:F21" si="2">SUM(B12*D12)/1000</f>
        <v>0</v>
      </c>
    </row>
    <row r="13" spans="1:6" ht="15.6" x14ac:dyDescent="0.3">
      <c r="A13" s="27" t="s">
        <v>24</v>
      </c>
      <c r="B13" s="30"/>
      <c r="C13" s="27" t="s">
        <v>22</v>
      </c>
      <c r="D13" s="27">
        <v>0.14399999999999999</v>
      </c>
      <c r="E13" s="27" t="s">
        <v>23</v>
      </c>
      <c r="F13" s="28">
        <f t="shared" ref="F13" si="3">SUM(B13*D13)/1000</f>
        <v>0</v>
      </c>
    </row>
    <row r="14" spans="1:6" ht="15.6" x14ac:dyDescent="0.3">
      <c r="A14" s="27" t="s">
        <v>25</v>
      </c>
      <c r="B14" s="29"/>
      <c r="C14" s="27" t="s">
        <v>22</v>
      </c>
      <c r="D14" s="27">
        <v>0.18</v>
      </c>
      <c r="E14" s="27" t="s">
        <v>23</v>
      </c>
      <c r="F14" s="28">
        <f t="shared" si="2"/>
        <v>0</v>
      </c>
    </row>
    <row r="15" spans="1:6" ht="15.6" x14ac:dyDescent="0.3">
      <c r="A15" s="27" t="s">
        <v>26</v>
      </c>
      <c r="B15" s="29"/>
      <c r="C15" s="27" t="s">
        <v>22</v>
      </c>
      <c r="D15" s="27">
        <v>0.15</v>
      </c>
      <c r="E15" s="27" t="s">
        <v>23</v>
      </c>
      <c r="F15" s="28">
        <f t="shared" ref="F15" si="4">SUM(B15*D15)/1000</f>
        <v>0</v>
      </c>
    </row>
    <row r="16" spans="1:6" ht="15.6" x14ac:dyDescent="0.3">
      <c r="A16" s="27" t="s">
        <v>27</v>
      </c>
      <c r="B16" s="29"/>
      <c r="C16" s="27" t="s">
        <v>22</v>
      </c>
      <c r="D16" s="27">
        <v>0.152</v>
      </c>
      <c r="E16" s="27" t="s">
        <v>23</v>
      </c>
      <c r="F16" s="28">
        <f t="shared" ref="F16" si="5">SUM(B16*D16)/1000</f>
        <v>0</v>
      </c>
    </row>
    <row r="17" spans="1:6" ht="15.6" x14ac:dyDescent="0.3">
      <c r="A17" s="27" t="s">
        <v>28</v>
      </c>
      <c r="B17" s="29"/>
      <c r="C17" s="27" t="s">
        <v>22</v>
      </c>
      <c r="D17" s="27">
        <v>0.13600000000000001</v>
      </c>
      <c r="E17" s="27" t="s">
        <v>23</v>
      </c>
      <c r="F17" s="28">
        <f t="shared" si="2"/>
        <v>0</v>
      </c>
    </row>
    <row r="18" spans="1:6" ht="15.6" x14ac:dyDescent="0.3">
      <c r="A18" s="27" t="s">
        <v>29</v>
      </c>
      <c r="B18" s="29"/>
      <c r="C18" s="27" t="s">
        <v>22</v>
      </c>
      <c r="D18" s="27">
        <v>0.112</v>
      </c>
      <c r="E18" s="27" t="s">
        <v>23</v>
      </c>
      <c r="F18" s="28">
        <f t="shared" si="2"/>
        <v>0</v>
      </c>
    </row>
    <row r="19" spans="1:6" ht="15.6" x14ac:dyDescent="0.3">
      <c r="A19" s="27" t="s">
        <v>30</v>
      </c>
      <c r="B19" s="29"/>
      <c r="C19" s="27" t="s">
        <v>22</v>
      </c>
      <c r="D19" s="27">
        <v>7.0000000000000001E-3</v>
      </c>
      <c r="E19" s="27" t="s">
        <v>23</v>
      </c>
      <c r="F19" s="28">
        <f t="shared" ref="F19" si="6">SUM(B19*D19)/1000</f>
        <v>0</v>
      </c>
    </row>
    <row r="20" spans="1:6" ht="15.6" x14ac:dyDescent="0.3">
      <c r="A20" s="27" t="s">
        <v>31</v>
      </c>
      <c r="B20" s="29"/>
      <c r="C20" s="27" t="s">
        <v>22</v>
      </c>
      <c r="D20" s="27">
        <v>0.104</v>
      </c>
      <c r="E20" s="27" t="s">
        <v>23</v>
      </c>
      <c r="F20" s="28">
        <f t="shared" si="2"/>
        <v>0</v>
      </c>
    </row>
    <row r="21" spans="1:6" ht="15.6" x14ac:dyDescent="0.3">
      <c r="A21" s="27" t="s">
        <v>32</v>
      </c>
      <c r="B21" s="29"/>
      <c r="C21" s="27" t="s">
        <v>22</v>
      </c>
      <c r="D21" s="27">
        <v>8.5000000000000006E-2</v>
      </c>
      <c r="E21" s="27" t="s">
        <v>23</v>
      </c>
      <c r="F21" s="28">
        <f t="shared" si="2"/>
        <v>0</v>
      </c>
    </row>
    <row r="22" spans="1:6" ht="15.6" x14ac:dyDescent="0.3">
      <c r="A22" s="27" t="s">
        <v>33</v>
      </c>
      <c r="B22" s="29"/>
      <c r="C22" s="27" t="s">
        <v>22</v>
      </c>
      <c r="D22" s="27">
        <v>3.0000000000000001E-3</v>
      </c>
      <c r="E22" s="27" t="s">
        <v>23</v>
      </c>
      <c r="F22" s="28">
        <f t="shared" ref="F22" si="7">SUM(B22*D22)/1000</f>
        <v>0</v>
      </c>
    </row>
    <row r="23" spans="1:6" ht="15.6" x14ac:dyDescent="0.3">
      <c r="A23" s="55" t="s">
        <v>34</v>
      </c>
      <c r="B23" s="58"/>
      <c r="C23" s="73"/>
      <c r="D23" s="73"/>
      <c r="E23" s="58"/>
      <c r="F23" s="57"/>
    </row>
    <row r="24" spans="1:6" ht="15.6" x14ac:dyDescent="0.3">
      <c r="A24" s="27" t="s">
        <v>35</v>
      </c>
      <c r="B24" s="31"/>
      <c r="C24" s="27" t="s">
        <v>22</v>
      </c>
      <c r="D24" s="27">
        <v>6.0000000000000001E-3</v>
      </c>
      <c r="E24" s="27" t="s">
        <v>23</v>
      </c>
      <c r="F24" s="28">
        <f t="shared" ref="F24:F33" si="8">SUM(B24*D24)/1000</f>
        <v>0</v>
      </c>
    </row>
    <row r="25" spans="1:6" ht="15.6" x14ac:dyDescent="0.3">
      <c r="A25" s="27" t="s">
        <v>36</v>
      </c>
      <c r="B25" s="31"/>
      <c r="C25" s="27" t="s">
        <v>22</v>
      </c>
      <c r="D25" s="27">
        <v>0.312</v>
      </c>
      <c r="E25" s="27" t="s">
        <v>23</v>
      </c>
      <c r="F25" s="28">
        <f>SUM(B25*D25)/1000</f>
        <v>0</v>
      </c>
    </row>
    <row r="26" spans="1:6" ht="15.6" x14ac:dyDescent="0.3">
      <c r="A26" s="27" t="s">
        <v>37</v>
      </c>
      <c r="B26" s="31"/>
      <c r="C26" s="27" t="s">
        <v>38</v>
      </c>
      <c r="D26" s="27">
        <v>0.10299999999999999</v>
      </c>
      <c r="E26" s="27" t="s">
        <v>23</v>
      </c>
      <c r="F26" s="28">
        <f t="shared" si="8"/>
        <v>0</v>
      </c>
    </row>
    <row r="27" spans="1:6" ht="15.6" x14ac:dyDescent="0.3">
      <c r="A27" s="27" t="s">
        <v>39</v>
      </c>
      <c r="B27" s="31"/>
      <c r="C27" s="27" t="s">
        <v>38</v>
      </c>
      <c r="D27" s="27">
        <v>0.129</v>
      </c>
      <c r="E27" s="27" t="s">
        <v>23</v>
      </c>
      <c r="F27" s="28">
        <f t="shared" ref="F27:F29" si="9">SUM(B27*D27)/1000</f>
        <v>0</v>
      </c>
    </row>
    <row r="28" spans="1:6" ht="15.6" x14ac:dyDescent="0.3">
      <c r="A28" s="27" t="s">
        <v>40</v>
      </c>
      <c r="B28" s="31"/>
      <c r="C28" s="27" t="s">
        <v>38</v>
      </c>
      <c r="D28" s="27">
        <v>5.5E-2</v>
      </c>
      <c r="E28" s="27" t="s">
        <v>23</v>
      </c>
      <c r="F28" s="28">
        <f t="shared" si="9"/>
        <v>0</v>
      </c>
    </row>
    <row r="29" spans="1:6" ht="15.6" x14ac:dyDescent="0.3">
      <c r="A29" s="27" t="s">
        <v>41</v>
      </c>
      <c r="B29" s="31"/>
      <c r="C29" s="27" t="s">
        <v>38</v>
      </c>
      <c r="D29" s="27">
        <v>0.11600000000000001</v>
      </c>
      <c r="E29" s="27" t="s">
        <v>23</v>
      </c>
      <c r="F29" s="28">
        <f t="shared" si="9"/>
        <v>0</v>
      </c>
    </row>
    <row r="30" spans="1:6" ht="15.6" x14ac:dyDescent="0.3">
      <c r="A30" s="27" t="s">
        <v>42</v>
      </c>
      <c r="B30" s="31"/>
      <c r="C30" s="27" t="s">
        <v>38</v>
      </c>
      <c r="D30" s="27">
        <v>0</v>
      </c>
      <c r="E30" s="27" t="s">
        <v>23</v>
      </c>
      <c r="F30" s="28">
        <f t="shared" si="8"/>
        <v>0</v>
      </c>
    </row>
    <row r="31" spans="1:6" ht="15.6" x14ac:dyDescent="0.3">
      <c r="A31" s="27" t="s">
        <v>43</v>
      </c>
      <c r="B31" s="31"/>
      <c r="C31" s="27" t="s">
        <v>38</v>
      </c>
      <c r="D31" s="27">
        <v>2E-3</v>
      </c>
      <c r="E31" s="27" t="s">
        <v>23</v>
      </c>
      <c r="F31" s="28">
        <f t="shared" si="8"/>
        <v>0</v>
      </c>
    </row>
    <row r="32" spans="1:6" ht="15.6" x14ac:dyDescent="0.3">
      <c r="A32" s="27" t="s">
        <v>44</v>
      </c>
      <c r="B32" s="31"/>
      <c r="C32" s="27" t="s">
        <v>38</v>
      </c>
      <c r="D32" s="27">
        <v>2.5999999999999999E-2</v>
      </c>
      <c r="E32" s="27" t="s">
        <v>23</v>
      </c>
      <c r="F32" s="28">
        <f t="shared" si="8"/>
        <v>0</v>
      </c>
    </row>
    <row r="33" spans="1:6" ht="15.6" x14ac:dyDescent="0.3">
      <c r="A33" s="27" t="s">
        <v>45</v>
      </c>
      <c r="B33" s="31"/>
      <c r="C33" s="27" t="s">
        <v>38</v>
      </c>
      <c r="D33" s="27">
        <v>3.3000000000000002E-2</v>
      </c>
      <c r="E33" s="27" t="s">
        <v>23</v>
      </c>
      <c r="F33" s="28">
        <f t="shared" si="8"/>
        <v>0</v>
      </c>
    </row>
    <row r="34" spans="1:6" ht="17.399999999999999" x14ac:dyDescent="0.35">
      <c r="A34" s="52" t="s">
        <v>46</v>
      </c>
      <c r="B34" s="53"/>
      <c r="C34" s="53"/>
      <c r="D34" s="53"/>
      <c r="E34" s="53"/>
      <c r="F34" s="54"/>
    </row>
    <row r="35" spans="1:6" s="3" customFormat="1" ht="15.75" customHeight="1" x14ac:dyDescent="0.3">
      <c r="A35" s="55" t="s">
        <v>20</v>
      </c>
      <c r="B35" s="56"/>
      <c r="C35" s="72"/>
      <c r="D35" s="72"/>
      <c r="E35" s="56"/>
      <c r="F35" s="57"/>
    </row>
    <row r="36" spans="1:6" ht="15.6" x14ac:dyDescent="0.3">
      <c r="A36" s="27" t="s">
        <v>21</v>
      </c>
      <c r="B36" s="30"/>
      <c r="C36" s="27" t="s">
        <v>22</v>
      </c>
      <c r="D36" s="27">
        <v>0.20399999999999999</v>
      </c>
      <c r="E36" s="27" t="s">
        <v>23</v>
      </c>
      <c r="F36" s="28">
        <f t="shared" ref="F36:F46" si="10">SUM(B36*D36)/1000</f>
        <v>0</v>
      </c>
    </row>
    <row r="37" spans="1:6" ht="15.6" x14ac:dyDescent="0.3">
      <c r="A37" s="27" t="s">
        <v>24</v>
      </c>
      <c r="B37" s="30"/>
      <c r="C37" s="27" t="s">
        <v>22</v>
      </c>
      <c r="D37" s="27">
        <v>0.14399999999999999</v>
      </c>
      <c r="E37" s="27" t="s">
        <v>23</v>
      </c>
      <c r="F37" s="28">
        <f t="shared" si="10"/>
        <v>0</v>
      </c>
    </row>
    <row r="38" spans="1:6" ht="15.6" x14ac:dyDescent="0.3">
      <c r="A38" s="27" t="s">
        <v>25</v>
      </c>
      <c r="B38" s="29"/>
      <c r="C38" s="27" t="s">
        <v>22</v>
      </c>
      <c r="D38" s="27">
        <v>0.18</v>
      </c>
      <c r="E38" s="27" t="s">
        <v>23</v>
      </c>
      <c r="F38" s="28">
        <f t="shared" si="10"/>
        <v>0</v>
      </c>
    </row>
    <row r="39" spans="1:6" ht="15.6" x14ac:dyDescent="0.3">
      <c r="A39" s="27" t="s">
        <v>26</v>
      </c>
      <c r="B39" s="29"/>
      <c r="C39" s="27" t="s">
        <v>22</v>
      </c>
      <c r="D39" s="27">
        <v>0.15</v>
      </c>
      <c r="E39" s="27" t="s">
        <v>23</v>
      </c>
      <c r="F39" s="28">
        <f t="shared" si="10"/>
        <v>0</v>
      </c>
    </row>
    <row r="40" spans="1:6" ht="15.6" x14ac:dyDescent="0.3">
      <c r="A40" s="27" t="s">
        <v>27</v>
      </c>
      <c r="B40" s="29"/>
      <c r="C40" s="27" t="s">
        <v>22</v>
      </c>
      <c r="D40" s="27">
        <v>0.152</v>
      </c>
      <c r="E40" s="27" t="s">
        <v>23</v>
      </c>
      <c r="F40" s="28">
        <f t="shared" si="10"/>
        <v>0</v>
      </c>
    </row>
    <row r="41" spans="1:6" ht="15.6" x14ac:dyDescent="0.3">
      <c r="A41" s="27" t="s">
        <v>28</v>
      </c>
      <c r="B41" s="29"/>
      <c r="C41" s="27" t="s">
        <v>22</v>
      </c>
      <c r="D41" s="27">
        <v>0.13600000000000001</v>
      </c>
      <c r="E41" s="27" t="s">
        <v>23</v>
      </c>
      <c r="F41" s="28">
        <f t="shared" si="10"/>
        <v>0</v>
      </c>
    </row>
    <row r="42" spans="1:6" ht="15.6" x14ac:dyDescent="0.3">
      <c r="A42" s="27" t="s">
        <v>29</v>
      </c>
      <c r="B42" s="29"/>
      <c r="C42" s="27" t="s">
        <v>22</v>
      </c>
      <c r="D42" s="27">
        <v>0.112</v>
      </c>
      <c r="E42" s="27" t="s">
        <v>23</v>
      </c>
      <c r="F42" s="28">
        <f t="shared" si="10"/>
        <v>0</v>
      </c>
    </row>
    <row r="43" spans="1:6" ht="15.6" x14ac:dyDescent="0.3">
      <c r="A43" s="27" t="s">
        <v>30</v>
      </c>
      <c r="B43" s="29"/>
      <c r="C43" s="27" t="s">
        <v>22</v>
      </c>
      <c r="D43" s="27">
        <v>7.0000000000000001E-3</v>
      </c>
      <c r="E43" s="27" t="s">
        <v>23</v>
      </c>
      <c r="F43" s="28">
        <f t="shared" si="10"/>
        <v>0</v>
      </c>
    </row>
    <row r="44" spans="1:6" ht="15.6" x14ac:dyDescent="0.3">
      <c r="A44" s="27" t="s">
        <v>31</v>
      </c>
      <c r="B44" s="29"/>
      <c r="C44" s="27" t="s">
        <v>22</v>
      </c>
      <c r="D44" s="27">
        <v>0.104</v>
      </c>
      <c r="E44" s="27" t="s">
        <v>23</v>
      </c>
      <c r="F44" s="28">
        <f t="shared" si="10"/>
        <v>0</v>
      </c>
    </row>
    <row r="45" spans="1:6" ht="15.6" x14ac:dyDescent="0.3">
      <c r="A45" s="27" t="s">
        <v>32</v>
      </c>
      <c r="B45" s="29"/>
      <c r="C45" s="27" t="s">
        <v>22</v>
      </c>
      <c r="D45" s="27">
        <v>8.5000000000000006E-2</v>
      </c>
      <c r="E45" s="27" t="s">
        <v>23</v>
      </c>
      <c r="F45" s="28">
        <f t="shared" si="10"/>
        <v>0</v>
      </c>
    </row>
    <row r="46" spans="1:6" ht="15.6" x14ac:dyDescent="0.3">
      <c r="A46" s="27" t="s">
        <v>33</v>
      </c>
      <c r="B46" s="29"/>
      <c r="C46" s="27" t="s">
        <v>22</v>
      </c>
      <c r="D46" s="27">
        <v>3.0000000000000001E-3</v>
      </c>
      <c r="E46" s="27" t="s">
        <v>23</v>
      </c>
      <c r="F46" s="28">
        <f t="shared" si="10"/>
        <v>0</v>
      </c>
    </row>
    <row r="47" spans="1:6" ht="15.6" x14ac:dyDescent="0.3">
      <c r="A47" s="55" t="s">
        <v>34</v>
      </c>
      <c r="B47" s="56"/>
      <c r="C47" s="72"/>
      <c r="D47" s="72"/>
      <c r="E47" s="56"/>
      <c r="F47" s="57"/>
    </row>
    <row r="48" spans="1:6" ht="15.6" x14ac:dyDescent="0.3">
      <c r="A48" s="27" t="s">
        <v>47</v>
      </c>
      <c r="B48" s="29"/>
      <c r="C48" s="27" t="s">
        <v>22</v>
      </c>
      <c r="D48" s="27">
        <v>6.0000000000000001E-3</v>
      </c>
      <c r="E48" s="27" t="s">
        <v>23</v>
      </c>
      <c r="F48" s="28">
        <f t="shared" ref="F48" si="11">SUM(B48*D48)/1000</f>
        <v>0</v>
      </c>
    </row>
    <row r="49" spans="1:6" ht="15.6" x14ac:dyDescent="0.3">
      <c r="A49" s="27" t="s">
        <v>36</v>
      </c>
      <c r="B49" s="29"/>
      <c r="C49" s="27" t="s">
        <v>22</v>
      </c>
      <c r="D49" s="27">
        <v>0.312</v>
      </c>
      <c r="E49" s="27" t="s">
        <v>23</v>
      </c>
      <c r="F49" s="28">
        <f t="shared" ref="F49:F54" si="12">SUM(B49*D49)/1000</f>
        <v>0</v>
      </c>
    </row>
    <row r="50" spans="1:6" ht="15.6" x14ac:dyDescent="0.3">
      <c r="A50" s="27" t="s">
        <v>37</v>
      </c>
      <c r="B50" s="29"/>
      <c r="C50" s="27" t="s">
        <v>38</v>
      </c>
      <c r="D50" s="27">
        <v>0.10299999999999999</v>
      </c>
      <c r="E50" s="27" t="s">
        <v>23</v>
      </c>
      <c r="F50" s="28">
        <f t="shared" si="12"/>
        <v>0</v>
      </c>
    </row>
    <row r="51" spans="1:6" ht="15.6" x14ac:dyDescent="0.3">
      <c r="A51" s="27" t="s">
        <v>39</v>
      </c>
      <c r="B51" s="29"/>
      <c r="C51" s="27" t="s">
        <v>38</v>
      </c>
      <c r="D51" s="27">
        <v>0.129</v>
      </c>
      <c r="E51" s="27" t="s">
        <v>23</v>
      </c>
      <c r="F51" s="28">
        <f t="shared" si="12"/>
        <v>0</v>
      </c>
    </row>
    <row r="52" spans="1:6" ht="15.6" x14ac:dyDescent="0.3">
      <c r="A52" s="27" t="s">
        <v>40</v>
      </c>
      <c r="B52" s="29"/>
      <c r="C52" s="27" t="s">
        <v>38</v>
      </c>
      <c r="D52" s="27">
        <v>5.5E-2</v>
      </c>
      <c r="E52" s="27" t="s">
        <v>23</v>
      </c>
      <c r="F52" s="28">
        <f t="shared" si="12"/>
        <v>0</v>
      </c>
    </row>
    <row r="53" spans="1:6" ht="15.6" x14ac:dyDescent="0.3">
      <c r="A53" s="27" t="s">
        <v>41</v>
      </c>
      <c r="B53" s="29"/>
      <c r="C53" s="27" t="s">
        <v>38</v>
      </c>
      <c r="D53" s="27">
        <v>0.11600000000000001</v>
      </c>
      <c r="E53" s="27" t="s">
        <v>23</v>
      </c>
      <c r="F53" s="28">
        <f t="shared" si="12"/>
        <v>0</v>
      </c>
    </row>
    <row r="54" spans="1:6" ht="15.6" x14ac:dyDescent="0.3">
      <c r="A54" s="27" t="s">
        <v>42</v>
      </c>
      <c r="B54" s="29"/>
      <c r="C54" s="27" t="s">
        <v>38</v>
      </c>
      <c r="D54" s="27">
        <v>0</v>
      </c>
      <c r="E54" s="27" t="s">
        <v>23</v>
      </c>
      <c r="F54" s="28">
        <f t="shared" si="12"/>
        <v>0</v>
      </c>
    </row>
    <row r="55" spans="1:6" ht="15.6" x14ac:dyDescent="0.3">
      <c r="A55" s="27" t="s">
        <v>43</v>
      </c>
      <c r="B55" s="29"/>
      <c r="C55" s="27" t="s">
        <v>38</v>
      </c>
      <c r="D55" s="27">
        <v>2E-3</v>
      </c>
      <c r="E55" s="27" t="s">
        <v>23</v>
      </c>
      <c r="F55" s="28">
        <f t="shared" ref="F55:F58" si="13">SUM(B55*D55)/1000</f>
        <v>0</v>
      </c>
    </row>
    <row r="56" spans="1:6" ht="15.6" x14ac:dyDescent="0.3">
      <c r="A56" s="27" t="s">
        <v>44</v>
      </c>
      <c r="B56" s="29"/>
      <c r="C56" s="27" t="s">
        <v>38</v>
      </c>
      <c r="D56" s="27">
        <v>2.5999999999999999E-2</v>
      </c>
      <c r="E56" s="27" t="s">
        <v>23</v>
      </c>
      <c r="F56" s="28">
        <f t="shared" si="13"/>
        <v>0</v>
      </c>
    </row>
    <row r="57" spans="1:6" ht="15.6" x14ac:dyDescent="0.3">
      <c r="A57" s="27" t="s">
        <v>45</v>
      </c>
      <c r="B57" s="29"/>
      <c r="C57" s="27" t="s">
        <v>38</v>
      </c>
      <c r="D57" s="27">
        <v>3.3000000000000002E-2</v>
      </c>
      <c r="E57" s="27" t="s">
        <v>23</v>
      </c>
      <c r="F57" s="28">
        <f t="shared" si="13"/>
        <v>0</v>
      </c>
    </row>
    <row r="58" spans="1:6" ht="15.6" x14ac:dyDescent="0.3">
      <c r="A58" s="27" t="s">
        <v>48</v>
      </c>
      <c r="B58" s="29"/>
      <c r="C58" s="27" t="s">
        <v>38</v>
      </c>
      <c r="D58" s="27">
        <v>0.14499999999999999</v>
      </c>
      <c r="E58" s="27" t="s">
        <v>23</v>
      </c>
      <c r="F58" s="28">
        <f t="shared" si="13"/>
        <v>0</v>
      </c>
    </row>
    <row r="59" spans="1:6" ht="17.399999999999999" x14ac:dyDescent="0.35">
      <c r="A59" s="52" t="s">
        <v>49</v>
      </c>
      <c r="B59" s="56"/>
      <c r="C59" s="72"/>
      <c r="D59" s="72"/>
      <c r="E59" s="56"/>
      <c r="F59" s="57"/>
    </row>
    <row r="60" spans="1:6" ht="15.6" x14ac:dyDescent="0.3">
      <c r="A60" s="27" t="s">
        <v>50</v>
      </c>
      <c r="B60" s="29"/>
      <c r="C60" s="27" t="s">
        <v>51</v>
      </c>
      <c r="D60" s="27">
        <v>1.3260000000000001</v>
      </c>
      <c r="E60" s="27" t="s">
        <v>52</v>
      </c>
      <c r="F60" s="28">
        <f t="shared" ref="F60" si="14">SUM(B60*D60)/1000</f>
        <v>0</v>
      </c>
    </row>
    <row r="61" spans="1:6" ht="15.6" x14ac:dyDescent="0.3">
      <c r="A61" s="27" t="s">
        <v>53</v>
      </c>
      <c r="B61" s="29"/>
      <c r="C61" s="27" t="s">
        <v>51</v>
      </c>
      <c r="D61" s="27">
        <v>0.36299999999999999</v>
      </c>
      <c r="E61" s="27" t="s">
        <v>52</v>
      </c>
      <c r="F61" s="28">
        <f t="shared" ref="F61:F63" si="15">SUM(B61*D61)/1000</f>
        <v>0</v>
      </c>
    </row>
    <row r="62" spans="1:6" ht="15.6" x14ac:dyDescent="0.3">
      <c r="A62" s="27" t="s">
        <v>54</v>
      </c>
      <c r="B62" s="29"/>
      <c r="C62" s="27" t="s">
        <v>51</v>
      </c>
      <c r="D62" s="27">
        <v>0.25600000000000001</v>
      </c>
      <c r="E62" s="27" t="s">
        <v>52</v>
      </c>
      <c r="F62" s="28">
        <f t="shared" si="15"/>
        <v>0</v>
      </c>
    </row>
    <row r="63" spans="1:6" ht="15.6" x14ac:dyDescent="0.3">
      <c r="A63" s="27" t="s">
        <v>55</v>
      </c>
      <c r="B63" s="29"/>
      <c r="C63" s="27" t="s">
        <v>51</v>
      </c>
      <c r="D63" s="27">
        <v>0.105</v>
      </c>
      <c r="E63" s="27" t="s">
        <v>52</v>
      </c>
      <c r="F63" s="28">
        <f t="shared" si="15"/>
        <v>0</v>
      </c>
    </row>
    <row r="64" spans="1:6" ht="15.6" x14ac:dyDescent="0.3">
      <c r="A64" s="27" t="s">
        <v>56</v>
      </c>
      <c r="B64" s="29"/>
      <c r="C64" s="27" t="s">
        <v>51</v>
      </c>
      <c r="D64" s="27">
        <v>1.7000000000000001E-2</v>
      </c>
      <c r="E64" s="27" t="s">
        <v>52</v>
      </c>
      <c r="F64" s="28">
        <f t="shared" ref="F64:F72" si="16">SUM(B64*D64)/1000</f>
        <v>0</v>
      </c>
    </row>
    <row r="65" spans="1:6" ht="15.6" x14ac:dyDescent="0.3">
      <c r="A65" s="27" t="s">
        <v>57</v>
      </c>
      <c r="B65" s="29"/>
      <c r="C65" s="27" t="s">
        <v>51</v>
      </c>
      <c r="D65" s="27">
        <v>3.1E-2</v>
      </c>
      <c r="E65" s="27" t="s">
        <v>52</v>
      </c>
      <c r="F65" s="28">
        <f t="shared" si="16"/>
        <v>0</v>
      </c>
    </row>
    <row r="66" spans="1:6" ht="15.6" x14ac:dyDescent="0.3">
      <c r="A66" s="27" t="s">
        <v>58</v>
      </c>
      <c r="B66" s="29"/>
      <c r="C66" s="27" t="s">
        <v>51</v>
      </c>
      <c r="D66" s="27">
        <v>7.0000000000000001E-3</v>
      </c>
      <c r="E66" s="27" t="s">
        <v>52</v>
      </c>
      <c r="F66" s="28">
        <f t="shared" si="16"/>
        <v>0</v>
      </c>
    </row>
    <row r="67" spans="1:6" ht="15.6" x14ac:dyDescent="0.3">
      <c r="A67" s="27" t="s">
        <v>59</v>
      </c>
      <c r="B67" s="29"/>
      <c r="C67" s="27" t="s">
        <v>51</v>
      </c>
      <c r="D67" s="27">
        <v>0.56000000000000005</v>
      </c>
      <c r="E67" s="27" t="s">
        <v>52</v>
      </c>
      <c r="F67" s="28">
        <f t="shared" si="16"/>
        <v>0</v>
      </c>
    </row>
    <row r="68" spans="1:6" ht="15.6" x14ac:dyDescent="0.3">
      <c r="A68" s="27" t="s">
        <v>60</v>
      </c>
      <c r="B68" s="29"/>
      <c r="C68" s="27" t="s">
        <v>51</v>
      </c>
      <c r="D68" s="27">
        <v>0.21199999999999999</v>
      </c>
      <c r="E68" s="27" t="s">
        <v>52</v>
      </c>
      <c r="F68" s="28">
        <f t="shared" si="16"/>
        <v>0</v>
      </c>
    </row>
    <row r="69" spans="1:6" ht="15.6" x14ac:dyDescent="0.3">
      <c r="A69" s="27" t="s">
        <v>61</v>
      </c>
      <c r="B69" s="29"/>
      <c r="C69" s="27" t="s">
        <v>51</v>
      </c>
      <c r="D69" s="27">
        <v>0.122</v>
      </c>
      <c r="E69" s="27" t="s">
        <v>52</v>
      </c>
      <c r="F69" s="28">
        <f>SUM(B69*D69)/1000</f>
        <v>0</v>
      </c>
    </row>
    <row r="70" spans="1:6" ht="15.6" x14ac:dyDescent="0.3">
      <c r="A70" s="27" t="s">
        <v>62</v>
      </c>
      <c r="B70" s="29"/>
      <c r="C70" s="27" t="s">
        <v>51</v>
      </c>
      <c r="D70" s="27">
        <v>0.109</v>
      </c>
      <c r="E70" s="27" t="s">
        <v>52</v>
      </c>
      <c r="F70" s="28">
        <f t="shared" ref="F70" si="17">SUM(B70*D70)/1000</f>
        <v>0</v>
      </c>
    </row>
    <row r="71" spans="1:6" ht="15.6" x14ac:dyDescent="0.3">
      <c r="A71" s="27" t="s">
        <v>63</v>
      </c>
      <c r="B71" s="29"/>
      <c r="C71" s="27" t="s">
        <v>51</v>
      </c>
      <c r="D71" s="27">
        <v>2.7E-2</v>
      </c>
      <c r="E71" s="27" t="s">
        <v>52</v>
      </c>
      <c r="F71" s="28">
        <f t="shared" si="16"/>
        <v>0</v>
      </c>
    </row>
    <row r="72" spans="1:6" ht="15.6" x14ac:dyDescent="0.3">
      <c r="A72" s="27" t="s">
        <v>64</v>
      </c>
      <c r="B72" s="29"/>
      <c r="C72" s="27" t="s">
        <v>51</v>
      </c>
      <c r="D72" s="27">
        <v>3.2000000000000001E-2</v>
      </c>
      <c r="E72" s="27" t="s">
        <v>52</v>
      </c>
      <c r="F72" s="28">
        <f t="shared" si="16"/>
        <v>0</v>
      </c>
    </row>
    <row r="73" spans="1:6" ht="15.6" x14ac:dyDescent="0.3">
      <c r="A73" s="27" t="s">
        <v>65</v>
      </c>
      <c r="B73" s="29"/>
      <c r="C73" s="27" t="s">
        <v>51</v>
      </c>
      <c r="D73" s="27">
        <v>1.2E-2</v>
      </c>
      <c r="E73" s="27" t="s">
        <v>52</v>
      </c>
      <c r="F73" s="28">
        <f t="shared" ref="F73" si="18">SUM(B73*D73)/1000</f>
        <v>0</v>
      </c>
    </row>
    <row r="74" spans="1:6" ht="15" x14ac:dyDescent="0.25">
      <c r="A74" s="34" t="s">
        <v>66</v>
      </c>
      <c r="B74" s="25"/>
      <c r="C74" s="25"/>
      <c r="D74" s="25"/>
      <c r="E74" s="25"/>
      <c r="F74" s="32"/>
    </row>
    <row r="75" spans="1:6" ht="15" x14ac:dyDescent="0.25">
      <c r="A75" s="35"/>
      <c r="B75" s="25"/>
      <c r="C75" s="25"/>
      <c r="D75" s="25"/>
      <c r="E75" s="25"/>
      <c r="F75" s="33"/>
    </row>
    <row r="76" spans="1:6" ht="17.399999999999999" x14ac:dyDescent="0.35">
      <c r="A76" s="52" t="s">
        <v>67</v>
      </c>
      <c r="B76" s="59"/>
      <c r="C76" s="59"/>
      <c r="D76" s="59"/>
      <c r="E76" s="59"/>
      <c r="F76" s="60"/>
    </row>
    <row r="77" spans="1:6" ht="15.6" x14ac:dyDescent="0.3">
      <c r="A77" s="61" t="s">
        <v>68</v>
      </c>
      <c r="B77" s="56"/>
      <c r="C77" s="72"/>
      <c r="D77" s="72"/>
      <c r="E77" s="56"/>
      <c r="F77" s="57"/>
    </row>
    <row r="78" spans="1:6" ht="15.6" x14ac:dyDescent="0.3">
      <c r="A78" s="43"/>
      <c r="B78" s="44"/>
      <c r="C78" s="45"/>
      <c r="D78" s="45"/>
      <c r="E78" s="44"/>
      <c r="F78" s="40"/>
    </row>
    <row r="79" spans="1:6" ht="22.5" customHeight="1" x14ac:dyDescent="0.3">
      <c r="A79" s="74" t="s">
        <v>69</v>
      </c>
      <c r="B79" s="74"/>
      <c r="C79" s="74"/>
      <c r="D79" s="62"/>
      <c r="E79" s="63"/>
      <c r="F79" s="64"/>
    </row>
    <row r="80" spans="1:6" ht="15.6" x14ac:dyDescent="0.3">
      <c r="A80" s="38" t="s">
        <v>70</v>
      </c>
      <c r="B80" s="31"/>
      <c r="C80" s="39" t="s">
        <v>38</v>
      </c>
      <c r="D80" s="39">
        <v>0.23400000000000001</v>
      </c>
      <c r="E80" s="39" t="s">
        <v>71</v>
      </c>
      <c r="F80" s="28">
        <f>SUM(B80*D80)/1000</f>
        <v>0</v>
      </c>
    </row>
    <row r="81" spans="1:6" ht="15.6" x14ac:dyDescent="0.3">
      <c r="A81" s="38" t="s">
        <v>72</v>
      </c>
      <c r="B81" s="31"/>
      <c r="C81" s="39" t="s">
        <v>38</v>
      </c>
      <c r="D81" s="39">
        <v>0.17199999999999999</v>
      </c>
      <c r="E81" s="39" t="s">
        <v>71</v>
      </c>
      <c r="F81" s="28">
        <f>SUM(B81*D81)/1000</f>
        <v>0</v>
      </c>
    </row>
    <row r="82" spans="1:6" ht="15.6" x14ac:dyDescent="0.3">
      <c r="A82" s="38" t="s">
        <v>73</v>
      </c>
      <c r="B82" s="31"/>
      <c r="C82" s="39" t="s">
        <v>38</v>
      </c>
      <c r="D82" s="39">
        <v>0.157</v>
      </c>
      <c r="E82" s="39" t="s">
        <v>71</v>
      </c>
      <c r="F82" s="28">
        <f>SUM(B82*D82)/1000</f>
        <v>0</v>
      </c>
    </row>
    <row r="83" spans="1:6" ht="15.6" x14ac:dyDescent="0.3">
      <c r="A83" s="41"/>
      <c r="B83" s="42"/>
      <c r="C83" s="36"/>
      <c r="D83" s="36"/>
      <c r="E83" s="36"/>
      <c r="F83" s="37"/>
    </row>
    <row r="84" spans="1:6" ht="18" x14ac:dyDescent="0.35">
      <c r="A84" s="19" t="s">
        <v>74</v>
      </c>
      <c r="B84" s="20"/>
      <c r="C84" s="20"/>
      <c r="D84" s="20"/>
      <c r="E84" s="19" t="s">
        <v>75</v>
      </c>
      <c r="F84" s="18">
        <f>SUM(F3:F82)</f>
        <v>0</v>
      </c>
    </row>
    <row r="85" spans="1:6" ht="14.4" x14ac:dyDescent="0.3">
      <c r="A85" s="21"/>
      <c r="B85" s="22" t="s">
        <v>76</v>
      </c>
      <c r="C85" s="21"/>
      <c r="D85" s="21"/>
      <c r="E85" s="21"/>
      <c r="F85" s="21"/>
    </row>
    <row r="86" spans="1:6" ht="18" x14ac:dyDescent="0.35">
      <c r="A86" s="19" t="s">
        <v>77</v>
      </c>
      <c r="B86" s="23">
        <v>20</v>
      </c>
      <c r="C86" s="20"/>
      <c r="D86" s="24"/>
      <c r="E86" s="19" t="s">
        <v>78</v>
      </c>
      <c r="F86" s="18">
        <f>F84*B86</f>
        <v>0</v>
      </c>
    </row>
    <row r="88" spans="1:6" ht="13.8" x14ac:dyDescent="0.25">
      <c r="A88" s="65" t="s">
        <v>79</v>
      </c>
      <c r="B88" s="66"/>
      <c r="C88" s="66"/>
      <c r="D88" s="66"/>
      <c r="E88" s="66"/>
      <c r="F88" s="67"/>
    </row>
    <row r="92" spans="1:6" ht="15.6" x14ac:dyDescent="0.3">
      <c r="A92" s="14"/>
      <c r="B92" s="15"/>
      <c r="C92" s="14"/>
      <c r="D92" s="14"/>
      <c r="E92" s="14"/>
      <c r="F92" s="16"/>
    </row>
    <row r="93" spans="1:6" ht="15.6" x14ac:dyDescent="0.3">
      <c r="A93" s="14"/>
      <c r="B93" s="15"/>
      <c r="C93" s="14"/>
      <c r="D93" s="14"/>
      <c r="E93" s="14"/>
      <c r="F93" s="16"/>
    </row>
    <row r="94" spans="1:6" ht="18" x14ac:dyDescent="0.35">
      <c r="A94" s="5"/>
      <c r="B94" s="5"/>
      <c r="C94" s="6"/>
      <c r="D94" s="6"/>
      <c r="E94" s="6"/>
      <c r="F94" s="7"/>
    </row>
    <row r="95" spans="1:6" ht="18" x14ac:dyDescent="0.35">
      <c r="A95" s="8"/>
      <c r="B95" s="6"/>
      <c r="C95" s="6"/>
      <c r="D95" s="6"/>
      <c r="E95" s="6"/>
      <c r="F95" s="7"/>
    </row>
    <row r="96" spans="1:6" ht="14.4" x14ac:dyDescent="0.3">
      <c r="A96" s="9"/>
      <c r="B96" s="9"/>
      <c r="C96" s="9"/>
      <c r="D96" s="9"/>
      <c r="E96" s="9"/>
      <c r="F96" s="10"/>
    </row>
    <row r="97" spans="1:6" ht="14.4" x14ac:dyDescent="0.3">
      <c r="A97" s="9"/>
      <c r="B97" s="9"/>
      <c r="C97" s="9"/>
      <c r="D97" s="9"/>
      <c r="E97" s="9"/>
      <c r="F97" s="10"/>
    </row>
    <row r="98" spans="1:6" ht="14.4" x14ac:dyDescent="0.3">
      <c r="A98" s="9"/>
      <c r="B98" s="9"/>
      <c r="C98" s="9"/>
      <c r="D98" s="9"/>
      <c r="E98" s="9"/>
      <c r="F98" s="11"/>
    </row>
    <row r="99" spans="1:6" ht="18" x14ac:dyDescent="0.35">
      <c r="A99" s="5"/>
      <c r="B99" s="6"/>
      <c r="C99" s="6"/>
      <c r="D99" s="12"/>
      <c r="E99" s="6"/>
      <c r="F99" s="1"/>
    </row>
    <row r="100" spans="1:6" ht="18" x14ac:dyDescent="0.35">
      <c r="A100" s="9"/>
      <c r="B100" s="13"/>
      <c r="C100" s="9"/>
      <c r="D100" s="13"/>
      <c r="E100" s="6"/>
      <c r="F100" s="1"/>
    </row>
    <row r="101" spans="1:6" ht="18" x14ac:dyDescent="0.35">
      <c r="A101" s="5"/>
      <c r="B101" s="69"/>
      <c r="C101" s="70"/>
      <c r="D101" s="69"/>
      <c r="E101" s="71"/>
      <c r="F101" s="1"/>
    </row>
  </sheetData>
  <mergeCells count="9">
    <mergeCell ref="B101:C101"/>
    <mergeCell ref="D101:E101"/>
    <mergeCell ref="C11:D11"/>
    <mergeCell ref="C23:D23"/>
    <mergeCell ref="C59:D59"/>
    <mergeCell ref="C35:D35"/>
    <mergeCell ref="C47:D47"/>
    <mergeCell ref="C77:D77"/>
    <mergeCell ref="A79:C79"/>
  </mergeCells>
  <phoneticPr fontId="0" type="noConversion"/>
  <hyperlinks>
    <hyperlink ref="A79:C79" r:id="rId1" display="Bereken de uitstoot van jouw vlucht met onze online CO2 calculator" xr:uid="{D55A5BE8-B999-4507-83C1-E9E447679E6F}"/>
    <hyperlink ref="A88" r:id="rId2" display="Direct compenseren? Vul hier het totaal aan ton CO2 in en start met compenseren." xr:uid="{EB9FE237-F903-4671-A7B0-FEF05D0D5219}"/>
  </hyperlinks>
  <pageMargins left="0.78749999999999998" right="0.78749999999999998" top="0.78749999999999998" bottom="0.78749999999999998" header="0.5" footer="0.5"/>
  <pageSetup paperSize="9" firstPageNumber="0" fitToHeight="0" orientation="landscape" horizontalDpi="300" verticalDpi="300" r:id="rId3"/>
  <headerFooter alignWithMargins="0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77310F48D9364CBEE7DB816559DFBF" ma:contentTypeVersion="17" ma:contentTypeDescription="Een nieuw document maken." ma:contentTypeScope="" ma:versionID="f3f827842d3791829162bdcc7e4ad5fc">
  <xsd:schema xmlns:xsd="http://www.w3.org/2001/XMLSchema" xmlns:xs="http://www.w3.org/2001/XMLSchema" xmlns:p="http://schemas.microsoft.com/office/2006/metadata/properties" xmlns:ns2="a67229bb-8411-4564-9252-40b372940766" xmlns:ns3="03ebade8-e77b-40d0-9430-0fa2d750a6bd" targetNamespace="http://schemas.microsoft.com/office/2006/metadata/properties" ma:root="true" ma:fieldsID="90e589f7939f540af37ebf74bfeca585" ns2:_="" ns3:_="">
    <xsd:import namespace="a67229bb-8411-4564-9252-40b372940766"/>
    <xsd:import namespace="03ebade8-e77b-40d0-9430-0fa2d750a6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2:SharedWithUsers" minOccurs="0"/>
                <xsd:element ref="ns2:SharedWithDetail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229bb-8411-4564-9252-40b37294076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4" nillable="true" ma:displayName="Taxonomy Catch All Column" ma:hidden="true" ma:list="{f8c685c7-cb9d-4a08-9ed5-8ccdb2cfb861}" ma:internalName="TaxCatchAll" ma:showField="CatchAllData" ma:web="a67229bb-8411-4564-9252-40b3729407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ebade8-e77b-40d0-9430-0fa2d750a6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f2187638-2e9c-4609-9276-c0c6d1db2a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ebade8-e77b-40d0-9430-0fa2d750a6bd">
      <Terms xmlns="http://schemas.microsoft.com/office/infopath/2007/PartnerControls"/>
    </lcf76f155ced4ddcb4097134ff3c332f>
    <TaxCatchAll xmlns="a67229bb-8411-4564-9252-40b372940766" xsi:nil="true"/>
    <_dlc_DocId xmlns="a67229bb-8411-4564-9252-40b372940766">H5UN5ZUNNTSX-1601112138-58535</_dlc_DocId>
    <_dlc_DocIdUrl xmlns="a67229bb-8411-4564-9252-40b372940766">
      <Url>https://treesforall.sharepoint.com/sites/MarketingCommunicatie/_layouts/15/DocIdRedir.aspx?ID=H5UN5ZUNNTSX-1601112138-58535</Url>
      <Description>H5UN5ZUNNTSX-1601112138-58535</Description>
    </_dlc_DocIdUrl>
  </documentManagement>
</p:properties>
</file>

<file path=customXml/itemProps1.xml><?xml version="1.0" encoding="utf-8"?>
<ds:datastoreItem xmlns:ds="http://schemas.openxmlformats.org/officeDocument/2006/customXml" ds:itemID="{72DA4883-3C93-44B9-BA8B-95C1BF854A3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1ED53C2-F8F3-4706-9BE4-98E51336E2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EEFD15-6A32-4BFB-97C3-EE0262A1FE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7229bb-8411-4564-9252-40b372940766"/>
    <ds:schemaRef ds:uri="03ebade8-e77b-40d0-9430-0fa2d750a6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24F7B72-38C3-4A2B-A8AA-07A78A1ED102}">
  <ds:schemaRefs>
    <ds:schemaRef ds:uri="http://schemas.microsoft.com/office/2006/metadata/properties"/>
    <ds:schemaRef ds:uri="http://schemas.microsoft.com/office/infopath/2007/PartnerControls"/>
    <ds:schemaRef ds:uri="f302e2f3-3e69-4d5b-86db-1ce8ab851c66"/>
    <ds:schemaRef ds:uri="19b4d1bf-501d-4547-a840-971fd33ea6d1"/>
    <ds:schemaRef ds:uri="03ebade8-e77b-40d0-9430-0fa2d750a6bd"/>
    <ds:schemaRef ds:uri="a67229bb-8411-4564-9252-40b37294076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Berekening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wimjan</dc:creator>
  <cp:keywords/>
  <dc:description/>
  <cp:lastModifiedBy>Laura Baas</cp:lastModifiedBy>
  <cp:revision>1</cp:revision>
  <dcterms:created xsi:type="dcterms:W3CDTF">2002-10-03T07:48:09Z</dcterms:created>
  <dcterms:modified xsi:type="dcterms:W3CDTF">2024-01-02T13:12:28Z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0x0101007577310F48D9364CBEE7DB816559DFBF</vt:lpwstr>
  </property>
  <property fmtid="{D5CDD505-2E9C-101B-9397-08002B2CF9AE}" pid="3" name="_dlc_DocIdItemGuid">
    <vt:lpwstr>37861552-343e-466e-90a9-6e7c642b32e7</vt:lpwstr>
  </property>
  <property fmtid="{D5CDD505-2E9C-101B-9397-08002B2CF9AE}" pid="4" name="MediaServiceImageTags">
    <vt:lpwstr/>
  </property>
</Properties>
</file>